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1" sheetId="1" r:id="rId1"/>
  </sheets>
  <definedNames>
    <definedName name="_xlnm.Print_Area" localSheetId="0">'2021'!$A$1:$F$134</definedName>
  </definedNames>
  <calcPr fullCalcOnLoad="1"/>
</workbook>
</file>

<file path=xl/sharedStrings.xml><?xml version="1.0" encoding="utf-8"?>
<sst xmlns="http://schemas.openxmlformats.org/spreadsheetml/2006/main" count="357" uniqueCount="162">
  <si>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</si>
  <si>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</si>
  <si>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</si>
  <si>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</si>
  <si>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</si>
  <si>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</si>
  <si>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</si>
  <si>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</si>
  <si>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</si>
  <si>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</si>
  <si>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</si>
  <si>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</si>
  <si>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</si>
  <si>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</si>
  <si>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</si>
  <si>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</si>
  <si>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</si>
  <si>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</si>
  <si>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</si>
  <si>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</si>
  <si>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</si>
  <si>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</si>
  <si>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</si>
  <si>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</si>
  <si>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</si>
  <si>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</si>
  <si>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</si>
  <si>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</si>
  <si>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</si>
  <si>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</si>
  <si>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</si>
  <si>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</si>
  <si>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</si>
  <si>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</si>
  <si>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</si>
  <si>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</si>
  <si>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</si>
  <si>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</si>
  <si>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</si>
  <si>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</si>
  <si>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</si>
  <si>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</si>
  <si>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</si>
  <si>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</si>
  <si>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</si>
  <si>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</si>
  <si>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</si>
  <si>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</si>
  <si>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</si>
  <si>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</si>
  <si>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</si>
  <si>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</si>
  <si>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</si>
  <si>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</si>
  <si>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</si>
  <si>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</si>
  <si>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</si>
  <si>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</si>
  <si>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</si>
  <si>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</si>
  <si>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</si>
  <si>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</si>
  <si>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</si>
  <si>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</si>
  <si>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</si>
  <si>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</si>
  <si>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</si>
  <si>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</si>
  <si>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</si>
  <si>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</si>
  <si>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</si>
  <si>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</si>
  <si>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</si>
  <si>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</si>
  <si>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</si>
  <si>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</si>
  <si>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</si>
  <si>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</si>
  <si>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</si>
  <si>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</si>
  <si>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</si>
  <si>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</si>
  <si>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</si>
  <si>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</si>
  <si>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</si>
  <si>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</si>
  <si>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</si>
  <si>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</si>
  <si>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</si>
  <si>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</si>
  <si>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</si>
  <si>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</si>
  <si>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</si>
  <si>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</si>
  <si>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</si>
  <si>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</si>
  <si>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</si>
  <si>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</si>
  <si>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</si>
  <si>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</si>
  <si>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</si>
  <si>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</si>
  <si>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</si>
  <si>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</si>
  <si>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</si>
  <si>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</si>
  <si>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</si>
  <si>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</si>
  <si>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</si>
  <si>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</si>
  <si>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</si>
  <si>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</si>
  <si>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</si>
  <si>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</si>
  <si>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</si>
  <si>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</si>
  <si>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</si>
  <si>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</si>
  <si>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</si>
  <si>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</si>
  <si>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</si>
  <si>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</si>
  <si>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</si>
  <si>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</si>
  <si>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</si>
  <si>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</si>
  <si>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</si>
  <si>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</si>
  <si>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</si>
  <si>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</si>
  <si>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</si>
  <si>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</si>
  <si>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</si>
  <si>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</si>
  <si>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</si>
  <si>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</si>
  <si>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</si>
  <si>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</si>
  <si>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</si>
  <si>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</si>
  <si>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</si>
  <si>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</si>
  <si>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</si>
  <si>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</si>
  <si>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</si>
  <si>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</si>
  <si>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</si>
  <si>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Закупка товаров, работ и услуг для обеспечения государственных (муниципальных) нужд</t>
  </si>
  <si>
    <t>ВЕДОМСТВЕННАЯ СТРУКТУРА РАСХОДОВ БЮДЖЕТА ВНУТРИГОРОДСКОГО МУНИЦИПАЛЬНОГО ОБРАЗОВАНИЯ САНКТ-ПЕТЕРБУРГА                                                                МУНИЦИПАЛЬНЫЙ ОКРУГ  СЕРГИЕВСКОЕ НА 2021 ГОД</t>
  </si>
  <si>
    <t>2021 г.      (тыс.руб.)</t>
  </si>
  <si>
    <t>Гражданская оборона</t>
  </si>
  <si>
    <t>0310</t>
  </si>
  <si>
    <t>Защита населения и территории от чрезвычайных ситуаций природного и техногенного характера, пожарная безопасность</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</si>
  <si>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</si>
  <si>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</si>
  <si>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</si>
  <si>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</si>
  <si>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</si>
  <si>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0409</t>
  </si>
  <si>
    <t>Дорожное хозяйство ( дорожные фонды)</t>
  </si>
  <si>
    <t>"Приложение № 2 к решению МС МО МО Сергиевское № 13/1 от 17.12.2020 г.</t>
  </si>
  <si>
    <t>Приложение к решению МС МО МО Сергиевское № 17/3 от 17.06.2021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</si>
</sst>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b/>
      <i/>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5" fillId="32" borderId="0" applyNumberFormat="0" applyBorder="0" applyAlignment="0" applyProtection="0"/>
  </cellStyleXfs>
  <cellXfs count="95">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7" fillId="0" borderId="22" xfId="0" applyNumberFormat="1" applyFont="1" applyFill="1" applyBorder="1" applyAlignment="1">
      <alignment horizontal="right" wrapText="1"/>
    </xf>
    <xf numFmtId="4" fontId="28"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23" xfId="0" applyBorder="1" applyAlignment="1">
      <alignment/>
    </xf>
    <xf numFmtId="49" fontId="26" fillId="0" borderId="24" xfId="0" applyNumberFormat="1" applyFont="1" applyFill="1" applyBorder="1" applyAlignment="1">
      <alignment horizontal="center"/>
    </xf>
    <xf numFmtId="4" fontId="28" fillId="0" borderId="25" xfId="0" applyNumberFormat="1" applyFont="1" applyFill="1" applyBorder="1" applyAlignment="1">
      <alignment horizontal="right" wrapText="1"/>
    </xf>
    <xf numFmtId="0" fontId="3" fillId="0" borderId="26"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7" fillId="0" borderId="0" xfId="0" applyFont="1" applyFill="1" applyBorder="1" applyAlignment="1">
      <alignment wrapText="1"/>
    </xf>
    <xf numFmtId="0" fontId="0" fillId="0" borderId="0" xfId="0" applyBorder="1" applyAlignment="1">
      <alignment/>
    </xf>
    <xf numFmtId="0" fontId="0" fillId="0" borderId="0" xfId="0" applyFont="1" applyBorder="1" applyAlignment="1">
      <alignment/>
    </xf>
    <xf numFmtId="4" fontId="7" fillId="0" borderId="0" xfId="0" applyNumberFormat="1" applyFont="1" applyFill="1" applyBorder="1" applyAlignment="1">
      <alignment wrapText="1"/>
    </xf>
    <xf numFmtId="4" fontId="0" fillId="0" borderId="0" xfId="0" applyNumberFormat="1" applyFill="1" applyAlignment="1">
      <alignment/>
    </xf>
    <xf numFmtId="4" fontId="8" fillId="0" borderId="10" xfId="0" applyNumberFormat="1" applyFont="1" applyFill="1" applyBorder="1" applyAlignment="1">
      <alignment horizontal="right" wrapText="1"/>
    </xf>
    <xf numFmtId="0" fontId="5" fillId="0" borderId="11" xfId="0" applyFont="1" applyBorder="1" applyAlignment="1">
      <alignment/>
    </xf>
    <xf numFmtId="4" fontId="2" fillId="33" borderId="22" xfId="0" applyNumberFormat="1" applyFont="1" applyFill="1" applyBorder="1" applyAlignment="1">
      <alignment wrapText="1"/>
    </xf>
    <xf numFmtId="4" fontId="28" fillId="0" borderId="22" xfId="0" applyNumberFormat="1" applyFont="1" applyFill="1" applyBorder="1" applyAlignment="1">
      <alignment wrapText="1"/>
    </xf>
    <xf numFmtId="4" fontId="27" fillId="0" borderId="22" xfId="0" applyNumberFormat="1" applyFont="1" applyFill="1" applyBorder="1" applyAlignment="1">
      <alignment wrapText="1"/>
    </xf>
    <xf numFmtId="0" fontId="10" fillId="0" borderId="0" xfId="0" applyFont="1" applyAlignment="1">
      <alignment horizontal="left"/>
    </xf>
    <xf numFmtId="4" fontId="7" fillId="33" borderId="22" xfId="0" applyNumberFormat="1" applyFont="1" applyFill="1" applyBorder="1" applyAlignment="1">
      <alignment wrapText="1"/>
    </xf>
    <xf numFmtId="0" fontId="5" fillId="0" borderId="0" xfId="0" applyFont="1" applyAlignment="1">
      <alignment horizontal="center" wrapText="1"/>
    </xf>
    <xf numFmtId="0" fontId="0" fillId="0" borderId="0" xfId="0" applyFont="1" applyAlignment="1">
      <alignment horizontal="right"/>
    </xf>
    <xf numFmtId="0" fontId="0" fillId="0" borderId="0" xfId="0" applyAlignment="1">
      <alignment horizontal="right"/>
    </xf>
    <xf numFmtId="0" fontId="0" fillId="0" borderId="0" xfId="0" applyAlignment="1">
      <alignment/>
    </xf>
    <xf numFmtId="0" fontId="0" fillId="0" borderId="0" xfId="0" applyFont="1" applyFill="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5"/>
  <sheetViews>
    <sheetView tabSelected="1" view="pageBreakPreview" zoomScaleNormal="91" zoomScaleSheetLayoutView="100" zoomScalePageLayoutView="0" workbookViewId="0" topLeftCell="A124">
      <selection activeCell="B89" sqref="B89"/>
    </sheetView>
  </sheetViews>
  <sheetFormatPr defaultColWidth="9.140625" defaultRowHeight="12.75"/>
  <cols>
    <col min="1" max="1" width="5.28125" style="0" customWidth="1"/>
    <col min="2" max="2" width="106.140625" style="10" customWidth="1"/>
    <col min="3" max="3" width="12.7109375" style="14" customWidth="1"/>
    <col min="4" max="4" width="16.28125" style="14" customWidth="1"/>
    <col min="5" max="5" width="8.57421875" style="3" customWidth="1"/>
    <col min="6" max="6" width="13.00390625" style="51" customWidth="1"/>
    <col min="7" max="7" width="10.7109375" style="0" bestFit="1" customWidth="1"/>
    <col min="8" max="8" width="13.421875" style="0" customWidth="1"/>
    <col min="9" max="9" width="9.7109375" style="0" bestFit="1" customWidth="1"/>
  </cols>
  <sheetData>
    <row r="1" spans="1:6" ht="12.75">
      <c r="A1" s="91" t="s">
        <v>161</v>
      </c>
      <c r="B1" s="92"/>
      <c r="C1" s="92"/>
      <c r="D1" s="92"/>
      <c r="E1" s="93"/>
      <c r="F1" s="93"/>
    </row>
    <row r="2" spans="1:4" ht="12" customHeight="1">
      <c r="A2" s="88"/>
      <c r="B2" s="88"/>
      <c r="C2" s="88"/>
      <c r="D2" s="88"/>
    </row>
    <row r="3" spans="1:4" ht="9.75" customHeight="1">
      <c r="A3" s="88"/>
      <c r="B3" s="88"/>
      <c r="C3" s="88"/>
      <c r="D3" s="88"/>
    </row>
    <row r="4" spans="2:6" ht="12.75">
      <c r="B4" s="94" t="s">
        <v>160</v>
      </c>
      <c r="C4" s="94"/>
      <c r="D4" s="94"/>
      <c r="E4" s="93"/>
      <c r="F4" s="93"/>
    </row>
    <row r="6" spans="2:6" ht="11.25" customHeight="1">
      <c r="B6" s="90" t="s">
        <v>148</v>
      </c>
      <c r="C6" s="90"/>
      <c r="D6" s="90"/>
      <c r="E6" s="90"/>
      <c r="F6" s="90"/>
    </row>
    <row r="7" ht="26.25" customHeight="1" thickBot="1"/>
    <row r="8" spans="1:6" ht="54" customHeight="1" thickBot="1">
      <c r="A8" s="28" t="s">
        <v>52</v>
      </c>
      <c r="B8" s="29" t="s">
        <v>35</v>
      </c>
      <c r="C8" s="30" t="s">
        <v>27</v>
      </c>
      <c r="D8" s="30" t="s">
        <v>28</v>
      </c>
      <c r="E8" s="29" t="s">
        <v>33</v>
      </c>
      <c r="F8" s="50" t="s">
        <v>149</v>
      </c>
    </row>
    <row r="9" spans="1:7" ht="27.75" customHeight="1">
      <c r="A9" s="24">
        <v>1</v>
      </c>
      <c r="B9" s="25" t="s">
        <v>124</v>
      </c>
      <c r="C9" s="26"/>
      <c r="D9" s="26"/>
      <c r="E9" s="27"/>
      <c r="F9" s="52">
        <f>F10+F25</f>
        <v>7306.6</v>
      </c>
      <c r="G9" s="4"/>
    </row>
    <row r="10" spans="1:7" ht="18.75" customHeight="1">
      <c r="A10" s="23">
        <f>A9+1</f>
        <v>2</v>
      </c>
      <c r="B10" s="16" t="s">
        <v>45</v>
      </c>
      <c r="C10" s="6" t="s">
        <v>46</v>
      </c>
      <c r="D10" s="15"/>
      <c r="E10" s="9"/>
      <c r="F10" s="53">
        <f>F11+F15</f>
        <v>7210.6</v>
      </c>
      <c r="G10" s="4"/>
    </row>
    <row r="11" spans="1:7" ht="17.25" customHeight="1">
      <c r="A11" s="23">
        <f aca="true" t="shared" si="0" ref="A11:A84">A10+1</f>
        <v>3</v>
      </c>
      <c r="B11" s="2" t="s">
        <v>1</v>
      </c>
      <c r="C11" s="6" t="s">
        <v>2</v>
      </c>
      <c r="D11" s="6" t="s">
        <v>0</v>
      </c>
      <c r="E11" s="5"/>
      <c r="F11" s="57">
        <f>F12</f>
        <v>1394.1</v>
      </c>
      <c r="G11" s="4"/>
    </row>
    <row r="12" spans="1:8" ht="17.25" customHeight="1">
      <c r="A12" s="23">
        <f t="shared" si="0"/>
        <v>4</v>
      </c>
      <c r="B12" s="2" t="s">
        <v>3</v>
      </c>
      <c r="C12" s="6" t="s">
        <v>2</v>
      </c>
      <c r="D12" s="6" t="s">
        <v>90</v>
      </c>
      <c r="E12" s="5"/>
      <c r="F12" s="57">
        <f>F13+F14</f>
        <v>1394.1</v>
      </c>
      <c r="G12" s="4"/>
      <c r="H12" s="49"/>
    </row>
    <row r="13" spans="1:8" ht="22.5" customHeight="1">
      <c r="A13" s="23">
        <f t="shared" si="0"/>
        <v>5</v>
      </c>
      <c r="B13" s="1" t="s">
        <v>70</v>
      </c>
      <c r="C13" s="8" t="s">
        <v>2</v>
      </c>
      <c r="D13" s="8" t="s">
        <v>90</v>
      </c>
      <c r="E13" s="7">
        <v>100</v>
      </c>
      <c r="F13" s="58">
        <v>1380.1</v>
      </c>
      <c r="G13" s="56"/>
      <c r="H13" s="42"/>
    </row>
    <row r="14" spans="1:7" ht="16.5" customHeight="1">
      <c r="A14" s="23">
        <f t="shared" si="0"/>
        <v>6</v>
      </c>
      <c r="B14" s="1" t="s">
        <v>47</v>
      </c>
      <c r="C14" s="8" t="s">
        <v>2</v>
      </c>
      <c r="D14" s="8" t="s">
        <v>90</v>
      </c>
      <c r="E14" s="7">
        <v>200</v>
      </c>
      <c r="F14" s="58">
        <v>14</v>
      </c>
      <c r="G14" s="56"/>
    </row>
    <row r="15" spans="1:9" ht="25.5" customHeight="1">
      <c r="A15" s="23">
        <f t="shared" si="0"/>
        <v>7</v>
      </c>
      <c r="B15" s="2" t="s">
        <v>4</v>
      </c>
      <c r="C15" s="6" t="s">
        <v>5</v>
      </c>
      <c r="D15" s="6" t="s">
        <v>0</v>
      </c>
      <c r="E15" s="5"/>
      <c r="F15" s="85">
        <f>F16+F21+F19</f>
        <v>5816.5</v>
      </c>
      <c r="G15" s="56"/>
      <c r="H15" s="4"/>
      <c r="I15" s="56"/>
    </row>
    <row r="16" spans="1:8" ht="16.5" customHeight="1">
      <c r="A16" s="23">
        <f t="shared" si="0"/>
        <v>8</v>
      </c>
      <c r="B16" s="2" t="s">
        <v>61</v>
      </c>
      <c r="C16" s="6" t="s">
        <v>5</v>
      </c>
      <c r="D16" s="6" t="s">
        <v>91</v>
      </c>
      <c r="E16" s="5"/>
      <c r="F16" s="57">
        <f>F17</f>
        <v>1161.7</v>
      </c>
      <c r="G16" s="56"/>
      <c r="H16" s="4"/>
    </row>
    <row r="17" spans="1:8" ht="15.75" customHeight="1">
      <c r="A17" s="23">
        <f t="shared" si="0"/>
        <v>9</v>
      </c>
      <c r="B17" s="2" t="s">
        <v>40</v>
      </c>
      <c r="C17" s="6" t="s">
        <v>5</v>
      </c>
      <c r="D17" s="6" t="s">
        <v>91</v>
      </c>
      <c r="E17" s="5"/>
      <c r="F17" s="57">
        <f>F18</f>
        <v>1161.7</v>
      </c>
      <c r="G17" s="56"/>
      <c r="H17" s="4"/>
    </row>
    <row r="18" spans="1:8" ht="24" customHeight="1">
      <c r="A18" s="23">
        <f t="shared" si="0"/>
        <v>10</v>
      </c>
      <c r="B18" s="1" t="s">
        <v>70</v>
      </c>
      <c r="C18" s="8" t="s">
        <v>5</v>
      </c>
      <c r="D18" s="8" t="s">
        <v>91</v>
      </c>
      <c r="E18" s="7">
        <v>100</v>
      </c>
      <c r="F18" s="58">
        <v>1161.7</v>
      </c>
      <c r="G18" s="56"/>
      <c r="H18" s="42"/>
    </row>
    <row r="19" spans="1:7" ht="16.5" customHeight="1">
      <c r="A19" s="23">
        <f t="shared" si="0"/>
        <v>11</v>
      </c>
      <c r="B19" s="2" t="s">
        <v>26</v>
      </c>
      <c r="C19" s="6" t="s">
        <v>5</v>
      </c>
      <c r="D19" s="6" t="s">
        <v>92</v>
      </c>
      <c r="E19" s="5"/>
      <c r="F19" s="59">
        <f>F20</f>
        <v>317</v>
      </c>
      <c r="G19" s="56"/>
    </row>
    <row r="20" spans="1:7" ht="27" customHeight="1">
      <c r="A20" s="23">
        <f t="shared" si="0"/>
        <v>12</v>
      </c>
      <c r="B20" s="1" t="s">
        <v>70</v>
      </c>
      <c r="C20" s="8" t="s">
        <v>5</v>
      </c>
      <c r="D20" s="8" t="s">
        <v>92</v>
      </c>
      <c r="E20" s="7">
        <v>100</v>
      </c>
      <c r="F20" s="58">
        <v>317</v>
      </c>
      <c r="G20" s="56"/>
    </row>
    <row r="21" spans="1:7" ht="14.25" customHeight="1">
      <c r="A21" s="23">
        <f t="shared" si="0"/>
        <v>13</v>
      </c>
      <c r="B21" s="2" t="s">
        <v>6</v>
      </c>
      <c r="C21" s="6" t="s">
        <v>5</v>
      </c>
      <c r="D21" s="6" t="s">
        <v>93</v>
      </c>
      <c r="E21" s="5"/>
      <c r="F21" s="85">
        <f>F22+F23+F24</f>
        <v>4337.8</v>
      </c>
      <c r="G21" s="56"/>
    </row>
    <row r="22" spans="1:8" ht="24.75" customHeight="1">
      <c r="A22" s="23">
        <f t="shared" si="0"/>
        <v>14</v>
      </c>
      <c r="B22" s="1" t="s">
        <v>70</v>
      </c>
      <c r="C22" s="8" t="s">
        <v>5</v>
      </c>
      <c r="D22" s="8" t="s">
        <v>93</v>
      </c>
      <c r="E22" s="7">
        <v>100</v>
      </c>
      <c r="F22" s="58">
        <f>2765.8+227</f>
        <v>2992.8</v>
      </c>
      <c r="G22" s="56"/>
      <c r="H22" s="42"/>
    </row>
    <row r="23" spans="1:8" ht="15" customHeight="1">
      <c r="A23" s="23">
        <f t="shared" si="0"/>
        <v>15</v>
      </c>
      <c r="B23" s="1" t="s">
        <v>147</v>
      </c>
      <c r="C23" s="8" t="s">
        <v>5</v>
      </c>
      <c r="D23" s="8" t="s">
        <v>93</v>
      </c>
      <c r="E23" s="7">
        <v>200</v>
      </c>
      <c r="F23" s="58">
        <v>1345</v>
      </c>
      <c r="H23" s="42"/>
    </row>
    <row r="24" spans="1:6" ht="15" customHeight="1">
      <c r="A24" s="23">
        <f t="shared" si="0"/>
        <v>16</v>
      </c>
      <c r="B24" s="1" t="s">
        <v>50</v>
      </c>
      <c r="C24" s="8" t="s">
        <v>5</v>
      </c>
      <c r="D24" s="8" t="s">
        <v>93</v>
      </c>
      <c r="E24" s="7">
        <v>800</v>
      </c>
      <c r="F24" s="58">
        <v>0</v>
      </c>
    </row>
    <row r="25" spans="1:6" ht="15" customHeight="1">
      <c r="A25" s="23">
        <f t="shared" si="0"/>
        <v>17</v>
      </c>
      <c r="B25" s="47" t="s">
        <v>11</v>
      </c>
      <c r="C25" s="6" t="s">
        <v>12</v>
      </c>
      <c r="D25" s="8"/>
      <c r="E25" s="35"/>
      <c r="F25" s="59">
        <f>F28+F26</f>
        <v>96</v>
      </c>
    </row>
    <row r="26" spans="1:6" ht="25.5" customHeight="1">
      <c r="A26" s="23">
        <f t="shared" si="0"/>
        <v>18</v>
      </c>
      <c r="B26" s="2" t="s">
        <v>71</v>
      </c>
      <c r="C26" s="8" t="s">
        <v>12</v>
      </c>
      <c r="D26" s="6" t="s">
        <v>121</v>
      </c>
      <c r="E26" s="7"/>
      <c r="F26" s="59">
        <f>F27</f>
        <v>96</v>
      </c>
    </row>
    <row r="27" spans="1:11" ht="15" customHeight="1">
      <c r="A27" s="23">
        <f t="shared" si="0"/>
        <v>19</v>
      </c>
      <c r="B27" s="1" t="s">
        <v>50</v>
      </c>
      <c r="C27" s="8" t="s">
        <v>12</v>
      </c>
      <c r="D27" s="8" t="s">
        <v>121</v>
      </c>
      <c r="E27" s="7">
        <v>800</v>
      </c>
      <c r="F27" s="58">
        <v>96</v>
      </c>
      <c r="K27" s="56"/>
    </row>
    <row r="28" spans="1:13" ht="25.5" customHeight="1">
      <c r="A28" s="23">
        <f t="shared" si="0"/>
        <v>20</v>
      </c>
      <c r="B28" s="47" t="s">
        <v>87</v>
      </c>
      <c r="C28" s="8" t="s">
        <v>12</v>
      </c>
      <c r="D28" s="6" t="s">
        <v>88</v>
      </c>
      <c r="E28" s="34"/>
      <c r="F28" s="58">
        <f>F29</f>
        <v>0</v>
      </c>
      <c r="K28" s="56"/>
      <c r="L28" s="76"/>
      <c r="M28" s="56"/>
    </row>
    <row r="29" spans="1:11" ht="28.5" customHeight="1">
      <c r="A29" s="23">
        <f t="shared" si="0"/>
        <v>21</v>
      </c>
      <c r="B29" s="45" t="s">
        <v>70</v>
      </c>
      <c r="C29" s="8" t="s">
        <v>12</v>
      </c>
      <c r="D29" s="8" t="s">
        <v>88</v>
      </c>
      <c r="E29" s="35">
        <v>100</v>
      </c>
      <c r="F29" s="58">
        <v>0</v>
      </c>
      <c r="K29" s="56"/>
    </row>
    <row r="30" spans="1:13" ht="29.25" customHeight="1">
      <c r="A30" s="23">
        <v>1</v>
      </c>
      <c r="B30" s="12" t="s">
        <v>123</v>
      </c>
      <c r="C30" s="8"/>
      <c r="D30" s="8"/>
      <c r="E30" s="7"/>
      <c r="F30" s="59">
        <f>F31+F66+F73+F80+F84+F88+F101+F108+F117+F121</f>
        <v>106121.6</v>
      </c>
      <c r="H30" s="56"/>
      <c r="K30" s="56"/>
      <c r="L30" s="76"/>
      <c r="M30" s="76"/>
    </row>
    <row r="31" spans="1:11" ht="15.75" customHeight="1">
      <c r="A31" s="23">
        <f t="shared" si="0"/>
        <v>2</v>
      </c>
      <c r="B31" s="48" t="s">
        <v>45</v>
      </c>
      <c r="C31" s="6" t="s">
        <v>46</v>
      </c>
      <c r="D31" s="8"/>
      <c r="E31" s="7"/>
      <c r="F31" s="59">
        <f>F32+F44+F47</f>
        <v>27343.899999999998</v>
      </c>
      <c r="K31" s="56"/>
    </row>
    <row r="32" spans="1:8" ht="24.75" customHeight="1">
      <c r="A32" s="23">
        <f t="shared" si="0"/>
        <v>3</v>
      </c>
      <c r="B32" s="47" t="s">
        <v>7</v>
      </c>
      <c r="C32" s="6" t="s">
        <v>8</v>
      </c>
      <c r="D32" s="6" t="s">
        <v>0</v>
      </c>
      <c r="E32" s="5"/>
      <c r="F32" s="59">
        <f>F33+F36</f>
        <v>24330.1</v>
      </c>
      <c r="H32" s="56"/>
    </row>
    <row r="33" spans="1:8" ht="18.75" customHeight="1">
      <c r="A33" s="23">
        <f t="shared" si="0"/>
        <v>4</v>
      </c>
      <c r="B33" s="47" t="s">
        <v>69</v>
      </c>
      <c r="C33" s="6" t="s">
        <v>8</v>
      </c>
      <c r="D33" s="6" t="s">
        <v>89</v>
      </c>
      <c r="E33" s="5"/>
      <c r="F33" s="57">
        <f>F34</f>
        <v>1380.1</v>
      </c>
      <c r="H33" s="42"/>
    </row>
    <row r="34" spans="1:8" ht="15" customHeight="1">
      <c r="A34" s="23">
        <f t="shared" si="0"/>
        <v>5</v>
      </c>
      <c r="B34" s="47" t="s">
        <v>94</v>
      </c>
      <c r="C34" s="6" t="s">
        <v>8</v>
      </c>
      <c r="D34" s="6" t="s">
        <v>95</v>
      </c>
      <c r="E34" s="5"/>
      <c r="F34" s="57">
        <f>F35</f>
        <v>1380.1</v>
      </c>
      <c r="H34" s="56"/>
    </row>
    <row r="35" spans="1:8" ht="28.5" customHeight="1">
      <c r="A35" s="23">
        <f t="shared" si="0"/>
        <v>6</v>
      </c>
      <c r="B35" s="45" t="s">
        <v>70</v>
      </c>
      <c r="C35" s="8" t="s">
        <v>8</v>
      </c>
      <c r="D35" s="8" t="s">
        <v>95</v>
      </c>
      <c r="E35" s="7">
        <v>100</v>
      </c>
      <c r="F35" s="59">
        <v>1380.1</v>
      </c>
      <c r="H35" s="42"/>
    </row>
    <row r="36" spans="1:6" ht="15.75" customHeight="1">
      <c r="A36" s="23">
        <f t="shared" si="0"/>
        <v>7</v>
      </c>
      <c r="B36" s="2" t="s">
        <v>39</v>
      </c>
      <c r="C36" s="6" t="s">
        <v>8</v>
      </c>
      <c r="D36" s="6"/>
      <c r="E36" s="5"/>
      <c r="F36" s="57">
        <f>F37+F41</f>
        <v>22950</v>
      </c>
    </row>
    <row r="37" spans="1:6" ht="15.75" customHeight="1">
      <c r="A37" s="23">
        <f t="shared" si="0"/>
        <v>8</v>
      </c>
      <c r="B37" s="47" t="s">
        <v>96</v>
      </c>
      <c r="C37" s="6" t="s">
        <v>8</v>
      </c>
      <c r="D37" s="6" t="s">
        <v>97</v>
      </c>
      <c r="E37" s="35"/>
      <c r="F37" s="59">
        <f>F38+F39+F40</f>
        <v>20027.4</v>
      </c>
    </row>
    <row r="38" spans="1:8" ht="26.25" customHeight="1">
      <c r="A38" s="23">
        <f t="shared" si="0"/>
        <v>9</v>
      </c>
      <c r="B38" s="45" t="s">
        <v>70</v>
      </c>
      <c r="C38" s="8" t="s">
        <v>8</v>
      </c>
      <c r="D38" s="8" t="s">
        <v>97</v>
      </c>
      <c r="E38" s="35">
        <v>100</v>
      </c>
      <c r="F38" s="58">
        <f>15322.4+1472.3+0.8</f>
        <v>16795.5</v>
      </c>
      <c r="H38" s="42"/>
    </row>
    <row r="39" spans="1:8" ht="13.5" customHeight="1">
      <c r="A39" s="23">
        <f t="shared" si="0"/>
        <v>10</v>
      </c>
      <c r="B39" s="45" t="s">
        <v>47</v>
      </c>
      <c r="C39" s="8" t="s">
        <v>8</v>
      </c>
      <c r="D39" s="8" t="s">
        <v>97</v>
      </c>
      <c r="E39" s="35">
        <v>200</v>
      </c>
      <c r="F39" s="58">
        <v>3216.9</v>
      </c>
      <c r="H39" s="42"/>
    </row>
    <row r="40" spans="1:6" ht="16.5" customHeight="1">
      <c r="A40" s="23">
        <f t="shared" si="0"/>
        <v>11</v>
      </c>
      <c r="B40" s="45" t="s">
        <v>50</v>
      </c>
      <c r="C40" s="8" t="s">
        <v>8</v>
      </c>
      <c r="D40" s="8" t="s">
        <v>97</v>
      </c>
      <c r="E40" s="35">
        <v>800</v>
      </c>
      <c r="F40" s="58">
        <v>15</v>
      </c>
    </row>
    <row r="41" spans="1:6" ht="24.75" customHeight="1">
      <c r="A41" s="23">
        <f t="shared" si="0"/>
        <v>12</v>
      </c>
      <c r="B41" s="47" t="s">
        <v>84</v>
      </c>
      <c r="C41" s="6" t="s">
        <v>8</v>
      </c>
      <c r="D41" s="6" t="s">
        <v>98</v>
      </c>
      <c r="E41" s="34"/>
      <c r="F41" s="59">
        <f>F42+F43</f>
        <v>2922.6</v>
      </c>
    </row>
    <row r="42" spans="1:8" ht="27.75" customHeight="1">
      <c r="A42" s="23">
        <f t="shared" si="0"/>
        <v>13</v>
      </c>
      <c r="B42" s="45" t="s">
        <v>70</v>
      </c>
      <c r="C42" s="8" t="s">
        <v>8</v>
      </c>
      <c r="D42" s="8" t="s">
        <v>98</v>
      </c>
      <c r="E42" s="35">
        <v>100</v>
      </c>
      <c r="F42" s="58">
        <v>2710.5</v>
      </c>
      <c r="H42" s="42"/>
    </row>
    <row r="43" spans="1:6" ht="16.5" customHeight="1">
      <c r="A43" s="23">
        <f t="shared" si="0"/>
        <v>14</v>
      </c>
      <c r="B43" s="45" t="s">
        <v>47</v>
      </c>
      <c r="C43" s="8" t="s">
        <v>8</v>
      </c>
      <c r="D43" s="8" t="s">
        <v>98</v>
      </c>
      <c r="E43" s="35">
        <v>200</v>
      </c>
      <c r="F43" s="58">
        <v>212.1</v>
      </c>
    </row>
    <row r="44" spans="1:6" ht="15" customHeight="1">
      <c r="A44" s="23">
        <f t="shared" si="0"/>
        <v>15</v>
      </c>
      <c r="B44" s="2" t="s">
        <v>9</v>
      </c>
      <c r="C44" s="6" t="s">
        <v>10</v>
      </c>
      <c r="D44" s="6"/>
      <c r="E44" s="5"/>
      <c r="F44" s="57">
        <f>F46</f>
        <v>10</v>
      </c>
    </row>
    <row r="45" spans="1:6" ht="15" customHeight="1">
      <c r="A45" s="23">
        <f t="shared" si="0"/>
        <v>16</v>
      </c>
      <c r="B45" s="2" t="s">
        <v>60</v>
      </c>
      <c r="C45" s="6" t="s">
        <v>10</v>
      </c>
      <c r="D45" s="6" t="s">
        <v>101</v>
      </c>
      <c r="E45" s="5"/>
      <c r="F45" s="57">
        <f>F46</f>
        <v>10</v>
      </c>
    </row>
    <row r="46" spans="1:6" ht="15" customHeight="1">
      <c r="A46" s="23">
        <f t="shared" si="0"/>
        <v>17</v>
      </c>
      <c r="B46" s="1" t="s">
        <v>50</v>
      </c>
      <c r="C46" s="8" t="s">
        <v>10</v>
      </c>
      <c r="D46" s="8" t="s">
        <v>101</v>
      </c>
      <c r="E46" s="7">
        <v>800</v>
      </c>
      <c r="F46" s="60">
        <v>10</v>
      </c>
    </row>
    <row r="47" spans="1:6" ht="15" customHeight="1">
      <c r="A47" s="23">
        <f t="shared" si="0"/>
        <v>18</v>
      </c>
      <c r="B47" s="2" t="s">
        <v>11</v>
      </c>
      <c r="C47" s="6" t="s">
        <v>12</v>
      </c>
      <c r="D47" s="6" t="s">
        <v>0</v>
      </c>
      <c r="E47" s="5"/>
      <c r="F47" s="57">
        <f>F48+F50+F52+F54+F56+F58+F60+F62+F64</f>
        <v>3003.8</v>
      </c>
    </row>
    <row r="48" spans="1:6" ht="28.5" customHeight="1">
      <c r="A48" s="23">
        <f t="shared" si="0"/>
        <v>19</v>
      </c>
      <c r="B48" s="47" t="s">
        <v>99</v>
      </c>
      <c r="C48" s="6" t="s">
        <v>12</v>
      </c>
      <c r="D48" s="6" t="s">
        <v>100</v>
      </c>
      <c r="E48" s="7"/>
      <c r="F48" s="57">
        <f>F49</f>
        <v>7.8</v>
      </c>
    </row>
    <row r="49" spans="1:6" ht="15" customHeight="1">
      <c r="A49" s="23">
        <f t="shared" si="0"/>
        <v>20</v>
      </c>
      <c r="B49" s="1" t="s">
        <v>147</v>
      </c>
      <c r="C49" s="8" t="s">
        <v>12</v>
      </c>
      <c r="D49" s="8" t="s">
        <v>100</v>
      </c>
      <c r="E49" s="7">
        <v>200</v>
      </c>
      <c r="F49" s="58">
        <v>7.8</v>
      </c>
    </row>
    <row r="50" spans="1:6" ht="14.25" customHeight="1">
      <c r="A50" s="23">
        <f t="shared" si="0"/>
        <v>21</v>
      </c>
      <c r="B50" s="2" t="s">
        <v>36</v>
      </c>
      <c r="C50" s="8" t="s">
        <v>12</v>
      </c>
      <c r="D50" s="6" t="s">
        <v>102</v>
      </c>
      <c r="E50" s="7"/>
      <c r="F50" s="59">
        <f>F51</f>
        <v>100</v>
      </c>
    </row>
    <row r="51" spans="1:6" ht="15" customHeight="1">
      <c r="A51" s="23">
        <f t="shared" si="0"/>
        <v>22</v>
      </c>
      <c r="B51" s="1" t="s">
        <v>147</v>
      </c>
      <c r="C51" s="8" t="s">
        <v>12</v>
      </c>
      <c r="D51" s="8" t="s">
        <v>102</v>
      </c>
      <c r="E51" s="7">
        <v>200</v>
      </c>
      <c r="F51" s="58">
        <v>100</v>
      </c>
    </row>
    <row r="52" spans="1:6" ht="40.5" customHeight="1">
      <c r="A52" s="23">
        <f t="shared" si="0"/>
        <v>23</v>
      </c>
      <c r="B52" s="46" t="s">
        <v>127</v>
      </c>
      <c r="C52" s="6" t="s">
        <v>12</v>
      </c>
      <c r="D52" s="6" t="s">
        <v>103</v>
      </c>
      <c r="E52" s="7"/>
      <c r="F52" s="57">
        <f>F53</f>
        <v>1150</v>
      </c>
    </row>
    <row r="53" spans="1:6" ht="23.25" customHeight="1">
      <c r="A53" s="23">
        <f t="shared" si="0"/>
        <v>24</v>
      </c>
      <c r="B53" s="45" t="s">
        <v>47</v>
      </c>
      <c r="C53" s="8" t="s">
        <v>12</v>
      </c>
      <c r="D53" s="8" t="s">
        <v>103</v>
      </c>
      <c r="E53" s="7">
        <v>200</v>
      </c>
      <c r="F53" s="89">
        <f>1150</f>
        <v>1150</v>
      </c>
    </row>
    <row r="54" spans="1:6" ht="31.5" customHeight="1">
      <c r="A54" s="23">
        <f t="shared" si="0"/>
        <v>25</v>
      </c>
      <c r="B54" s="46" t="s">
        <v>136</v>
      </c>
      <c r="C54" s="6" t="s">
        <v>12</v>
      </c>
      <c r="D54" s="6" t="s">
        <v>140</v>
      </c>
      <c r="E54" s="7"/>
      <c r="F54" s="57">
        <f>F55</f>
        <v>0</v>
      </c>
    </row>
    <row r="55" spans="1:6" ht="15" customHeight="1">
      <c r="A55" s="23">
        <f t="shared" si="0"/>
        <v>26</v>
      </c>
      <c r="B55" s="45" t="s">
        <v>47</v>
      </c>
      <c r="C55" s="8" t="s">
        <v>12</v>
      </c>
      <c r="D55" s="8" t="s">
        <v>140</v>
      </c>
      <c r="E55" s="7">
        <v>200</v>
      </c>
      <c r="F55" s="61">
        <v>0</v>
      </c>
    </row>
    <row r="56" spans="1:6" ht="56.25" customHeight="1">
      <c r="A56" s="23">
        <f t="shared" si="0"/>
        <v>27</v>
      </c>
      <c r="B56" s="47" t="s">
        <v>132</v>
      </c>
      <c r="C56" s="6" t="s">
        <v>12</v>
      </c>
      <c r="D56" s="6" t="s">
        <v>141</v>
      </c>
      <c r="E56" s="5"/>
      <c r="F56" s="57">
        <f>F57</f>
        <v>0</v>
      </c>
    </row>
    <row r="57" spans="1:6" ht="15" customHeight="1">
      <c r="A57" s="23">
        <f t="shared" si="0"/>
        <v>28</v>
      </c>
      <c r="B57" s="1" t="s">
        <v>147</v>
      </c>
      <c r="C57" s="8" t="s">
        <v>12</v>
      </c>
      <c r="D57" s="8" t="s">
        <v>141</v>
      </c>
      <c r="E57" s="7">
        <v>200</v>
      </c>
      <c r="F57" s="61">
        <v>0</v>
      </c>
    </row>
    <row r="58" spans="1:6" ht="28.5" customHeight="1">
      <c r="A58" s="23">
        <f t="shared" si="0"/>
        <v>29</v>
      </c>
      <c r="B58" s="47" t="s">
        <v>122</v>
      </c>
      <c r="C58" s="6" t="s">
        <v>12</v>
      </c>
      <c r="D58" s="8" t="s">
        <v>141</v>
      </c>
      <c r="E58" s="7"/>
      <c r="F58" s="57">
        <f>F59</f>
        <v>1500</v>
      </c>
    </row>
    <row r="59" spans="1:6" ht="15" customHeight="1">
      <c r="A59" s="23">
        <f t="shared" si="0"/>
        <v>30</v>
      </c>
      <c r="B59" s="45" t="s">
        <v>47</v>
      </c>
      <c r="C59" s="8" t="s">
        <v>12</v>
      </c>
      <c r="D59" s="8" t="s">
        <v>143</v>
      </c>
      <c r="E59" s="7">
        <v>200</v>
      </c>
      <c r="F59" s="89">
        <f>800+700</f>
        <v>1500</v>
      </c>
    </row>
    <row r="60" spans="1:6" ht="30" customHeight="1">
      <c r="A60" s="23">
        <f t="shared" si="0"/>
        <v>31</v>
      </c>
      <c r="B60" s="47" t="s">
        <v>153</v>
      </c>
      <c r="C60" s="6" t="s">
        <v>12</v>
      </c>
      <c r="D60" s="6" t="s">
        <v>142</v>
      </c>
      <c r="E60" s="5"/>
      <c r="F60" s="59">
        <f>F61</f>
        <v>200</v>
      </c>
    </row>
    <row r="61" spans="1:6" ht="15" customHeight="1">
      <c r="A61" s="23">
        <f t="shared" si="0"/>
        <v>32</v>
      </c>
      <c r="B61" s="45" t="s">
        <v>47</v>
      </c>
      <c r="C61" s="8" t="s">
        <v>12</v>
      </c>
      <c r="D61" s="8" t="s">
        <v>142</v>
      </c>
      <c r="E61" s="7">
        <v>200</v>
      </c>
      <c r="F61" s="58">
        <v>200</v>
      </c>
    </row>
    <row r="62" spans="1:6" ht="24.75" customHeight="1">
      <c r="A62" s="23">
        <f t="shared" si="0"/>
        <v>33</v>
      </c>
      <c r="B62" s="47" t="s">
        <v>154</v>
      </c>
      <c r="C62" s="6" t="s">
        <v>12</v>
      </c>
      <c r="D62" s="6" t="s">
        <v>156</v>
      </c>
      <c r="E62" s="5"/>
      <c r="F62" s="87">
        <f>F63</f>
        <v>13</v>
      </c>
    </row>
    <row r="63" spans="1:6" ht="15" customHeight="1">
      <c r="A63" s="23">
        <f t="shared" si="0"/>
        <v>34</v>
      </c>
      <c r="B63" s="1" t="s">
        <v>47</v>
      </c>
      <c r="C63" s="8" t="s">
        <v>12</v>
      </c>
      <c r="D63" s="8" t="s">
        <v>156</v>
      </c>
      <c r="E63" s="7">
        <v>200</v>
      </c>
      <c r="F63" s="86">
        <v>13</v>
      </c>
    </row>
    <row r="64" spans="1:6" ht="40.5" customHeight="1">
      <c r="A64" s="23">
        <f t="shared" si="0"/>
        <v>35</v>
      </c>
      <c r="B64" s="47" t="s">
        <v>155</v>
      </c>
      <c r="C64" s="6" t="s">
        <v>12</v>
      </c>
      <c r="D64" s="6" t="s">
        <v>157</v>
      </c>
      <c r="E64" s="5"/>
      <c r="F64" s="87">
        <f>F65</f>
        <v>33</v>
      </c>
    </row>
    <row r="65" spans="1:6" ht="15" customHeight="1">
      <c r="A65" s="23">
        <f t="shared" si="0"/>
        <v>36</v>
      </c>
      <c r="B65" s="1" t="s">
        <v>47</v>
      </c>
      <c r="C65" s="8" t="s">
        <v>12</v>
      </c>
      <c r="D65" s="8" t="s">
        <v>157</v>
      </c>
      <c r="E65" s="7">
        <v>200</v>
      </c>
      <c r="F65" s="58">
        <v>33</v>
      </c>
    </row>
    <row r="66" spans="1:6" ht="15">
      <c r="A66" s="23">
        <f t="shared" si="0"/>
        <v>37</v>
      </c>
      <c r="B66" s="2" t="s">
        <v>72</v>
      </c>
      <c r="C66" s="6" t="s">
        <v>62</v>
      </c>
      <c r="D66" s="6"/>
      <c r="E66" s="5"/>
      <c r="F66" s="57">
        <f>F67+F70</f>
        <v>450</v>
      </c>
    </row>
    <row r="67" spans="1:6" ht="15.75" customHeight="1">
      <c r="A67" s="23">
        <f t="shared" si="0"/>
        <v>38</v>
      </c>
      <c r="B67" s="2" t="s">
        <v>150</v>
      </c>
      <c r="C67" s="6" t="s">
        <v>13</v>
      </c>
      <c r="D67" s="6" t="s">
        <v>0</v>
      </c>
      <c r="E67" s="5"/>
      <c r="F67" s="57">
        <f>F68</f>
        <v>150</v>
      </c>
    </row>
    <row r="68" spans="1:6" ht="78.75" customHeight="1">
      <c r="A68" s="23">
        <f t="shared" si="0"/>
        <v>39</v>
      </c>
      <c r="B68" s="46" t="s">
        <v>133</v>
      </c>
      <c r="C68" s="6" t="s">
        <v>13</v>
      </c>
      <c r="D68" s="8" t="s">
        <v>138</v>
      </c>
      <c r="E68" s="7"/>
      <c r="F68" s="61">
        <f>F69</f>
        <v>150</v>
      </c>
    </row>
    <row r="69" spans="1:6" ht="15" customHeight="1">
      <c r="A69" s="23">
        <f t="shared" si="0"/>
        <v>40</v>
      </c>
      <c r="B69" s="1" t="s">
        <v>47</v>
      </c>
      <c r="C69" s="8" t="s">
        <v>13</v>
      </c>
      <c r="D69" s="8" t="s">
        <v>137</v>
      </c>
      <c r="E69" s="7">
        <v>200</v>
      </c>
      <c r="F69" s="58">
        <v>150</v>
      </c>
    </row>
    <row r="70" spans="1:6" ht="15" customHeight="1">
      <c r="A70" s="84">
        <f t="shared" si="0"/>
        <v>41</v>
      </c>
      <c r="B70" s="47" t="s">
        <v>152</v>
      </c>
      <c r="C70" s="6" t="s">
        <v>151</v>
      </c>
      <c r="D70" s="6"/>
      <c r="E70" s="34"/>
      <c r="F70" s="59">
        <f>F71</f>
        <v>300</v>
      </c>
    </row>
    <row r="71" spans="1:6" ht="78" customHeight="1">
      <c r="A71" s="23">
        <f t="shared" si="0"/>
        <v>42</v>
      </c>
      <c r="B71" s="46" t="s">
        <v>133</v>
      </c>
      <c r="C71" s="8" t="s">
        <v>151</v>
      </c>
      <c r="D71" s="8" t="s">
        <v>138</v>
      </c>
      <c r="E71" s="35"/>
      <c r="F71" s="58">
        <f>F72</f>
        <v>300</v>
      </c>
    </row>
    <row r="72" spans="1:6" ht="20.25" customHeight="1">
      <c r="A72" s="23">
        <f t="shared" si="0"/>
        <v>43</v>
      </c>
      <c r="B72" s="1" t="s">
        <v>47</v>
      </c>
      <c r="C72" s="8" t="s">
        <v>151</v>
      </c>
      <c r="D72" s="8" t="s">
        <v>137</v>
      </c>
      <c r="E72" s="35">
        <v>200</v>
      </c>
      <c r="F72" s="58">
        <v>300</v>
      </c>
    </row>
    <row r="73" spans="1:6" ht="15" customHeight="1">
      <c r="A73" s="23">
        <f t="shared" si="0"/>
        <v>44</v>
      </c>
      <c r="B73" s="47" t="s">
        <v>104</v>
      </c>
      <c r="C73" s="6" t="s">
        <v>105</v>
      </c>
      <c r="D73" s="6"/>
      <c r="E73" s="34"/>
      <c r="F73" s="59">
        <f>F74+F77</f>
        <v>592.3</v>
      </c>
    </row>
    <row r="74" spans="1:6" ht="15" customHeight="1">
      <c r="A74" s="23">
        <f t="shared" si="0"/>
        <v>45</v>
      </c>
      <c r="B74" s="47" t="s">
        <v>106</v>
      </c>
      <c r="C74" s="6" t="s">
        <v>107</v>
      </c>
      <c r="D74" s="6"/>
      <c r="E74" s="34"/>
      <c r="F74" s="58">
        <f>F75</f>
        <v>92.3</v>
      </c>
    </row>
    <row r="75" spans="1:6" ht="27" customHeight="1">
      <c r="A75" s="23">
        <f t="shared" si="0"/>
        <v>46</v>
      </c>
      <c r="B75" s="47" t="s">
        <v>134</v>
      </c>
      <c r="C75" s="6" t="s">
        <v>107</v>
      </c>
      <c r="D75" s="6" t="s">
        <v>108</v>
      </c>
      <c r="E75" s="34"/>
      <c r="F75" s="58">
        <f>F76</f>
        <v>92.3</v>
      </c>
    </row>
    <row r="76" spans="1:8" ht="15" customHeight="1">
      <c r="A76" s="23">
        <f t="shared" si="0"/>
        <v>47</v>
      </c>
      <c r="B76" s="1" t="s">
        <v>147</v>
      </c>
      <c r="C76" s="8" t="s">
        <v>107</v>
      </c>
      <c r="D76" s="8" t="s">
        <v>108</v>
      </c>
      <c r="E76" s="35">
        <v>200</v>
      </c>
      <c r="F76" s="58">
        <v>92.3</v>
      </c>
      <c r="H76" s="56"/>
    </row>
    <row r="77" spans="1:8" ht="15" customHeight="1">
      <c r="A77" s="23">
        <f t="shared" si="0"/>
        <v>48</v>
      </c>
      <c r="B77" s="2" t="s">
        <v>159</v>
      </c>
      <c r="C77" s="6" t="s">
        <v>158</v>
      </c>
      <c r="D77" s="8"/>
      <c r="E77" s="35"/>
      <c r="F77" s="59">
        <f>F78</f>
        <v>500</v>
      </c>
      <c r="H77" s="56"/>
    </row>
    <row r="78" spans="1:8" ht="15" customHeight="1">
      <c r="A78" s="23">
        <f t="shared" si="0"/>
        <v>49</v>
      </c>
      <c r="B78" s="47" t="s">
        <v>153</v>
      </c>
      <c r="C78" s="6" t="s">
        <v>158</v>
      </c>
      <c r="D78" s="6" t="s">
        <v>142</v>
      </c>
      <c r="E78" s="5"/>
      <c r="F78" s="58">
        <f>F79</f>
        <v>500</v>
      </c>
      <c r="H78" s="56"/>
    </row>
    <row r="79" spans="1:8" ht="15" customHeight="1">
      <c r="A79" s="23">
        <f t="shared" si="0"/>
        <v>50</v>
      </c>
      <c r="B79" s="45" t="s">
        <v>47</v>
      </c>
      <c r="C79" s="8" t="s">
        <v>158</v>
      </c>
      <c r="D79" s="8" t="s">
        <v>142</v>
      </c>
      <c r="E79" s="7">
        <v>200</v>
      </c>
      <c r="F79" s="58">
        <v>500</v>
      </c>
      <c r="H79" s="56"/>
    </row>
    <row r="80" spans="1:6" ht="15" customHeight="1">
      <c r="A80" s="23">
        <f t="shared" si="0"/>
        <v>51</v>
      </c>
      <c r="B80" s="2" t="s">
        <v>63</v>
      </c>
      <c r="C80" s="6" t="s">
        <v>64</v>
      </c>
      <c r="D80" s="6"/>
      <c r="E80" s="5"/>
      <c r="F80" s="57">
        <f>F81</f>
        <v>30120.500000000004</v>
      </c>
    </row>
    <row r="81" spans="1:6" ht="15.75" customHeight="1">
      <c r="A81" s="23">
        <f t="shared" si="0"/>
        <v>52</v>
      </c>
      <c r="B81" s="2" t="s">
        <v>14</v>
      </c>
      <c r="C81" s="6" t="s">
        <v>15</v>
      </c>
      <c r="D81" s="17" t="s">
        <v>0</v>
      </c>
      <c r="E81" s="5"/>
      <c r="F81" s="57">
        <f>F82</f>
        <v>30120.500000000004</v>
      </c>
    </row>
    <row r="82" spans="1:6" ht="26.25" customHeight="1">
      <c r="A82" s="23">
        <f t="shared" si="0"/>
        <v>53</v>
      </c>
      <c r="B82" s="39" t="s">
        <v>55</v>
      </c>
      <c r="C82" s="8" t="s">
        <v>15</v>
      </c>
      <c r="D82" s="8" t="s">
        <v>109</v>
      </c>
      <c r="E82" s="7"/>
      <c r="F82" s="62">
        <f>F83</f>
        <v>30120.500000000004</v>
      </c>
    </row>
    <row r="83" spans="1:7" ht="15" customHeight="1">
      <c r="A83" s="23">
        <f t="shared" si="0"/>
        <v>54</v>
      </c>
      <c r="B83" s="1" t="s">
        <v>147</v>
      </c>
      <c r="C83" s="8" t="s">
        <v>15</v>
      </c>
      <c r="D83" s="8" t="s">
        <v>109</v>
      </c>
      <c r="E83" s="7">
        <v>200</v>
      </c>
      <c r="F83" s="62">
        <f>30286.9-35.3+868.9-1000</f>
        <v>30120.500000000004</v>
      </c>
      <c r="G83" s="76"/>
    </row>
    <row r="84" spans="1:6" ht="15" customHeight="1">
      <c r="A84" s="23">
        <f t="shared" si="0"/>
        <v>55</v>
      </c>
      <c r="B84" s="2" t="s">
        <v>76</v>
      </c>
      <c r="C84" s="44" t="s">
        <v>77</v>
      </c>
      <c r="D84" s="8"/>
      <c r="E84" s="7"/>
      <c r="F84" s="63">
        <f>F85</f>
        <v>100</v>
      </c>
    </row>
    <row r="85" spans="1:6" ht="15" customHeight="1">
      <c r="A85" s="23">
        <f aca="true" t="shared" si="1" ref="A85:A119">A84+1</f>
        <v>56</v>
      </c>
      <c r="B85" s="2" t="s">
        <v>78</v>
      </c>
      <c r="C85" s="6" t="s">
        <v>79</v>
      </c>
      <c r="D85" s="8"/>
      <c r="E85" s="7"/>
      <c r="F85" s="63">
        <f>F86</f>
        <v>100</v>
      </c>
    </row>
    <row r="86" spans="1:6" ht="25.5" customHeight="1">
      <c r="A86" s="23">
        <f t="shared" si="1"/>
        <v>57</v>
      </c>
      <c r="B86" s="39" t="s">
        <v>80</v>
      </c>
      <c r="C86" s="6" t="s">
        <v>79</v>
      </c>
      <c r="D86" s="8" t="s">
        <v>110</v>
      </c>
      <c r="E86" s="7"/>
      <c r="F86" s="64">
        <f>F87</f>
        <v>100</v>
      </c>
    </row>
    <row r="87" spans="1:6" ht="15" customHeight="1">
      <c r="A87" s="23">
        <f t="shared" si="1"/>
        <v>58</v>
      </c>
      <c r="B87" s="1" t="s">
        <v>147</v>
      </c>
      <c r="C87" s="6" t="s">
        <v>79</v>
      </c>
      <c r="D87" s="8" t="s">
        <v>110</v>
      </c>
      <c r="E87" s="7">
        <v>200</v>
      </c>
      <c r="F87" s="64">
        <v>100</v>
      </c>
    </row>
    <row r="88" spans="1:6" ht="15" customHeight="1">
      <c r="A88" s="23">
        <f t="shared" si="1"/>
        <v>59</v>
      </c>
      <c r="B88" s="2" t="s">
        <v>42</v>
      </c>
      <c r="C88" s="6" t="s">
        <v>43</v>
      </c>
      <c r="D88" s="6"/>
      <c r="E88" s="5"/>
      <c r="F88" s="65">
        <f>F89+F93+F96</f>
        <v>1063</v>
      </c>
    </row>
    <row r="89" spans="1:6" ht="15" customHeight="1">
      <c r="A89" s="23">
        <f t="shared" si="1"/>
        <v>60</v>
      </c>
      <c r="B89" s="2" t="s">
        <v>30</v>
      </c>
      <c r="C89" s="6" t="s">
        <v>29</v>
      </c>
      <c r="D89" s="6"/>
      <c r="E89" s="36"/>
      <c r="F89" s="83">
        <f>F91</f>
        <v>100</v>
      </c>
    </row>
    <row r="90" spans="1:7" ht="15" customHeight="1">
      <c r="A90" s="23">
        <f t="shared" si="1"/>
        <v>61</v>
      </c>
      <c r="B90" s="41" t="s">
        <v>59</v>
      </c>
      <c r="C90" s="8" t="s">
        <v>29</v>
      </c>
      <c r="D90" s="8"/>
      <c r="E90" s="37"/>
      <c r="F90" s="60">
        <f>F91</f>
        <v>100</v>
      </c>
      <c r="G90" s="13"/>
    </row>
    <row r="91" spans="1:6" ht="54.75" customHeight="1">
      <c r="A91" s="23">
        <f t="shared" si="1"/>
        <v>62</v>
      </c>
      <c r="B91" s="43" t="s">
        <v>75</v>
      </c>
      <c r="C91" s="6" t="s">
        <v>29</v>
      </c>
      <c r="D91" s="6" t="s">
        <v>119</v>
      </c>
      <c r="E91" s="37"/>
      <c r="F91" s="60">
        <f>F92</f>
        <v>100</v>
      </c>
    </row>
    <row r="92" spans="1:6" ht="13.5" customHeight="1">
      <c r="A92" s="23">
        <f t="shared" si="1"/>
        <v>63</v>
      </c>
      <c r="B92" s="1" t="s">
        <v>147</v>
      </c>
      <c r="C92" s="8" t="s">
        <v>29</v>
      </c>
      <c r="D92" s="8" t="s">
        <v>119</v>
      </c>
      <c r="E92" s="8" t="s">
        <v>48</v>
      </c>
      <c r="F92" s="66">
        <f>200-100</f>
        <v>100</v>
      </c>
    </row>
    <row r="93" spans="1:6" ht="15" customHeight="1">
      <c r="A93" s="23">
        <f t="shared" si="1"/>
        <v>64</v>
      </c>
      <c r="B93" s="2" t="s">
        <v>128</v>
      </c>
      <c r="C93" s="6" t="s">
        <v>16</v>
      </c>
      <c r="D93" s="6" t="s">
        <v>0</v>
      </c>
      <c r="E93" s="5"/>
      <c r="F93" s="57">
        <f>F94</f>
        <v>720</v>
      </c>
    </row>
    <row r="94" spans="1:8" ht="34.5" customHeight="1">
      <c r="A94" s="23">
        <f t="shared" si="1"/>
        <v>65</v>
      </c>
      <c r="B94" s="39" t="s">
        <v>139</v>
      </c>
      <c r="C94" s="6" t="s">
        <v>16</v>
      </c>
      <c r="D94" s="6"/>
      <c r="E94" s="7"/>
      <c r="F94" s="61">
        <f>F95</f>
        <v>720</v>
      </c>
      <c r="H94" s="56"/>
    </row>
    <row r="95" spans="1:6" ht="15" customHeight="1">
      <c r="A95" s="23">
        <f t="shared" si="1"/>
        <v>66</v>
      </c>
      <c r="B95" s="1" t="s">
        <v>147</v>
      </c>
      <c r="C95" s="8" t="s">
        <v>16</v>
      </c>
      <c r="D95" s="8" t="s">
        <v>131</v>
      </c>
      <c r="E95" s="7">
        <v>200</v>
      </c>
      <c r="F95" s="58">
        <f>1030-310</f>
        <v>720</v>
      </c>
    </row>
    <row r="96" spans="1:6" ht="15" customHeight="1">
      <c r="A96" s="23">
        <f t="shared" si="1"/>
        <v>67</v>
      </c>
      <c r="B96" s="71" t="s">
        <v>129</v>
      </c>
      <c r="C96" s="6" t="s">
        <v>130</v>
      </c>
      <c r="D96" s="6"/>
      <c r="E96" s="5"/>
      <c r="F96" s="59">
        <f>F97+F99</f>
        <v>243</v>
      </c>
    </row>
    <row r="97" spans="1:6" ht="32.25" customHeight="1">
      <c r="A97" s="23">
        <f t="shared" si="1"/>
        <v>68</v>
      </c>
      <c r="B97" s="39" t="s">
        <v>139</v>
      </c>
      <c r="C97" s="6" t="s">
        <v>130</v>
      </c>
      <c r="D97" s="6" t="s">
        <v>131</v>
      </c>
      <c r="E97" s="5"/>
      <c r="F97" s="59">
        <f>F98</f>
        <v>220</v>
      </c>
    </row>
    <row r="98" spans="1:6" ht="36" customHeight="1">
      <c r="A98" s="23">
        <f t="shared" si="1"/>
        <v>69</v>
      </c>
      <c r="B98" s="70" t="s">
        <v>47</v>
      </c>
      <c r="C98" s="8" t="s">
        <v>130</v>
      </c>
      <c r="D98" s="8" t="s">
        <v>131</v>
      </c>
      <c r="E98" s="7">
        <v>200</v>
      </c>
      <c r="F98" s="58">
        <f>420-200</f>
        <v>220</v>
      </c>
    </row>
    <row r="99" spans="1:6" ht="36" customHeight="1">
      <c r="A99" s="23">
        <f t="shared" si="1"/>
        <v>70</v>
      </c>
      <c r="B99" s="46" t="s">
        <v>136</v>
      </c>
      <c r="C99" s="6" t="s">
        <v>130</v>
      </c>
      <c r="D99" s="6" t="s">
        <v>140</v>
      </c>
      <c r="E99" s="5"/>
      <c r="F99" s="59">
        <f>F100</f>
        <v>23</v>
      </c>
    </row>
    <row r="100" spans="1:8" ht="18.75" customHeight="1">
      <c r="A100" s="23">
        <f t="shared" si="1"/>
        <v>71</v>
      </c>
      <c r="B100" s="45" t="s">
        <v>47</v>
      </c>
      <c r="C100" s="8" t="s">
        <v>130</v>
      </c>
      <c r="D100" s="8" t="s">
        <v>140</v>
      </c>
      <c r="E100" s="7">
        <v>200</v>
      </c>
      <c r="F100" s="58">
        <v>23</v>
      </c>
      <c r="H100" s="56"/>
    </row>
    <row r="101" spans="1:6" ht="15" customHeight="1">
      <c r="A101" s="23">
        <f t="shared" si="1"/>
        <v>72</v>
      </c>
      <c r="B101" s="2" t="s">
        <v>65</v>
      </c>
      <c r="C101" s="6" t="s">
        <v>38</v>
      </c>
      <c r="D101" s="6" t="s">
        <v>0</v>
      </c>
      <c r="E101" s="5"/>
      <c r="F101" s="57">
        <f>F102+F105</f>
        <v>12695</v>
      </c>
    </row>
    <row r="102" spans="1:6" ht="15" customHeight="1">
      <c r="A102" s="23">
        <f t="shared" si="1"/>
        <v>73</v>
      </c>
      <c r="B102" s="2" t="s">
        <v>17</v>
      </c>
      <c r="C102" s="6" t="s">
        <v>18</v>
      </c>
      <c r="D102" s="6"/>
      <c r="E102" s="5"/>
      <c r="F102" s="57">
        <f>F103</f>
        <v>11750</v>
      </c>
    </row>
    <row r="103" spans="1:6" ht="24.75" customHeight="1">
      <c r="A103" s="23">
        <f t="shared" si="1"/>
        <v>74</v>
      </c>
      <c r="B103" s="38" t="s">
        <v>56</v>
      </c>
      <c r="C103" s="6" t="s">
        <v>18</v>
      </c>
      <c r="D103" s="6" t="s">
        <v>115</v>
      </c>
      <c r="E103" s="5"/>
      <c r="F103" s="57">
        <f>F104</f>
        <v>11750</v>
      </c>
    </row>
    <row r="104" spans="1:6" ht="15" customHeight="1">
      <c r="A104" s="23">
        <f t="shared" si="1"/>
        <v>75</v>
      </c>
      <c r="B104" s="1" t="s">
        <v>147</v>
      </c>
      <c r="C104" s="8" t="s">
        <v>18</v>
      </c>
      <c r="D104" s="8" t="s">
        <v>115</v>
      </c>
      <c r="E104" s="7">
        <v>200</v>
      </c>
      <c r="F104" s="58">
        <f>12000-1000+750</f>
        <v>11750</v>
      </c>
    </row>
    <row r="105" spans="1:6" ht="15" customHeight="1">
      <c r="A105" s="23">
        <f t="shared" si="1"/>
        <v>76</v>
      </c>
      <c r="B105" s="2" t="s">
        <v>53</v>
      </c>
      <c r="C105" s="6" t="s">
        <v>37</v>
      </c>
      <c r="D105" s="8"/>
      <c r="E105" s="7"/>
      <c r="F105" s="59">
        <f>F106</f>
        <v>945</v>
      </c>
    </row>
    <row r="106" spans="1:6" ht="24.75" customHeight="1">
      <c r="A106" s="23">
        <f t="shared" si="1"/>
        <v>77</v>
      </c>
      <c r="B106" s="40" t="s">
        <v>57</v>
      </c>
      <c r="C106" s="6" t="s">
        <v>37</v>
      </c>
      <c r="D106" s="6" t="s">
        <v>120</v>
      </c>
      <c r="E106" s="7"/>
      <c r="F106" s="59">
        <f>F107</f>
        <v>945</v>
      </c>
    </row>
    <row r="107" spans="1:6" ht="16.5" customHeight="1">
      <c r="A107" s="23">
        <f t="shared" si="1"/>
        <v>78</v>
      </c>
      <c r="B107" s="1" t="s">
        <v>147</v>
      </c>
      <c r="C107" s="8" t="s">
        <v>37</v>
      </c>
      <c r="D107" s="8" t="s">
        <v>120</v>
      </c>
      <c r="E107" s="7">
        <v>200</v>
      </c>
      <c r="F107" s="58">
        <f>1895-200-750</f>
        <v>945</v>
      </c>
    </row>
    <row r="108" spans="1:6" ht="14.25" customHeight="1">
      <c r="A108" s="23">
        <f t="shared" si="1"/>
        <v>79</v>
      </c>
      <c r="B108" s="2" t="s">
        <v>54</v>
      </c>
      <c r="C108" s="6" t="s">
        <v>44</v>
      </c>
      <c r="D108" s="6"/>
      <c r="E108" s="5"/>
      <c r="F108" s="59">
        <f>F109+F112</f>
        <v>28846.9</v>
      </c>
    </row>
    <row r="109" spans="1:8" ht="15" customHeight="1">
      <c r="A109" s="23">
        <f t="shared" si="1"/>
        <v>80</v>
      </c>
      <c r="B109" s="77" t="s">
        <v>145</v>
      </c>
      <c r="C109" s="6" t="s">
        <v>146</v>
      </c>
      <c r="D109" s="8"/>
      <c r="E109" s="7"/>
      <c r="F109" s="59">
        <f>F110</f>
        <v>434.4</v>
      </c>
      <c r="G109" s="75"/>
      <c r="H109" s="42"/>
    </row>
    <row r="110" spans="1:6" ht="15.75" customHeight="1">
      <c r="A110" s="23">
        <f t="shared" si="1"/>
        <v>81</v>
      </c>
      <c r="B110" s="1" t="s">
        <v>34</v>
      </c>
      <c r="C110" s="6" t="s">
        <v>146</v>
      </c>
      <c r="D110" s="6" t="s">
        <v>112</v>
      </c>
      <c r="E110" s="5"/>
      <c r="F110" s="59">
        <f>F111</f>
        <v>434.4</v>
      </c>
    </row>
    <row r="111" spans="1:6" ht="15.75" customHeight="1">
      <c r="A111" s="23">
        <f t="shared" si="1"/>
        <v>82</v>
      </c>
      <c r="B111" s="1" t="s">
        <v>144</v>
      </c>
      <c r="C111" s="8" t="s">
        <v>146</v>
      </c>
      <c r="D111" s="8" t="s">
        <v>112</v>
      </c>
      <c r="E111" s="7">
        <v>300</v>
      </c>
      <c r="F111" s="58">
        <v>434.4</v>
      </c>
    </row>
    <row r="112" spans="1:6" ht="18.75" customHeight="1">
      <c r="A112" s="23">
        <f t="shared" si="1"/>
        <v>83</v>
      </c>
      <c r="B112" s="2" t="s">
        <v>19</v>
      </c>
      <c r="C112" s="6" t="s">
        <v>20</v>
      </c>
      <c r="D112" s="6" t="s">
        <v>0</v>
      </c>
      <c r="E112" s="5"/>
      <c r="F112" s="57">
        <f>F113+F115</f>
        <v>28412.5</v>
      </c>
    </row>
    <row r="113" spans="1:6" ht="24.75" customHeight="1">
      <c r="A113" s="23">
        <f t="shared" si="1"/>
        <v>84</v>
      </c>
      <c r="B113" s="2" t="s">
        <v>81</v>
      </c>
      <c r="C113" s="5" t="s">
        <v>20</v>
      </c>
      <c r="D113" s="6" t="s">
        <v>113</v>
      </c>
      <c r="E113" s="5"/>
      <c r="F113" s="57">
        <f>F114</f>
        <v>16134.1</v>
      </c>
    </row>
    <row r="114" spans="1:6" ht="15.75" customHeight="1">
      <c r="A114" s="23">
        <f t="shared" si="1"/>
        <v>85</v>
      </c>
      <c r="B114" s="1" t="s">
        <v>82</v>
      </c>
      <c r="C114" s="7" t="s">
        <v>20</v>
      </c>
      <c r="D114" s="8" t="s">
        <v>113</v>
      </c>
      <c r="E114" s="7">
        <v>300</v>
      </c>
      <c r="F114" s="58">
        <v>16134.1</v>
      </c>
    </row>
    <row r="115" spans="1:6" ht="26.25" customHeight="1">
      <c r="A115" s="23">
        <f t="shared" si="1"/>
        <v>86</v>
      </c>
      <c r="B115" s="2" t="s">
        <v>83</v>
      </c>
      <c r="C115" s="5" t="s">
        <v>20</v>
      </c>
      <c r="D115" s="6" t="s">
        <v>114</v>
      </c>
      <c r="E115" s="5"/>
      <c r="F115" s="57">
        <f>F116</f>
        <v>12278.4</v>
      </c>
    </row>
    <row r="116" spans="1:6" ht="16.5" customHeight="1">
      <c r="A116" s="23">
        <f t="shared" si="1"/>
        <v>87</v>
      </c>
      <c r="B116" s="45" t="s">
        <v>49</v>
      </c>
      <c r="C116" s="7" t="s">
        <v>20</v>
      </c>
      <c r="D116" s="8" t="s">
        <v>114</v>
      </c>
      <c r="E116" s="7">
        <v>300</v>
      </c>
      <c r="F116" s="58">
        <v>12278.4</v>
      </c>
    </row>
    <row r="117" spans="1:6" ht="16.5" customHeight="1">
      <c r="A117" s="23">
        <f t="shared" si="1"/>
        <v>88</v>
      </c>
      <c r="B117" s="2" t="s">
        <v>73</v>
      </c>
      <c r="C117" s="6" t="s">
        <v>66</v>
      </c>
      <c r="D117" s="6"/>
      <c r="E117" s="5"/>
      <c r="F117" s="59">
        <f>F118</f>
        <v>0</v>
      </c>
    </row>
    <row r="118" spans="1:6" ht="15" customHeight="1">
      <c r="A118" s="23">
        <f t="shared" si="1"/>
        <v>89</v>
      </c>
      <c r="B118" s="2" t="s">
        <v>21</v>
      </c>
      <c r="C118" s="6" t="s">
        <v>22</v>
      </c>
      <c r="D118" s="6" t="s">
        <v>0</v>
      </c>
      <c r="E118" s="5"/>
      <c r="F118" s="57">
        <f>F119</f>
        <v>0</v>
      </c>
    </row>
    <row r="119" spans="1:6" ht="50.25" customHeight="1">
      <c r="A119" s="23">
        <f t="shared" si="1"/>
        <v>90</v>
      </c>
      <c r="B119" s="39" t="s">
        <v>125</v>
      </c>
      <c r="C119" s="8" t="s">
        <v>22</v>
      </c>
      <c r="D119" s="8" t="s">
        <v>111</v>
      </c>
      <c r="E119" s="7"/>
      <c r="F119" s="61">
        <f>F120</f>
        <v>0</v>
      </c>
    </row>
    <row r="120" spans="1:6" ht="15" customHeight="1">
      <c r="A120" s="23">
        <f aca="true" t="shared" si="2" ref="A120:A127">A119+1</f>
        <v>91</v>
      </c>
      <c r="B120" s="1" t="s">
        <v>147</v>
      </c>
      <c r="C120" s="8" t="s">
        <v>22</v>
      </c>
      <c r="D120" s="8" t="s">
        <v>111</v>
      </c>
      <c r="E120" s="7">
        <v>200</v>
      </c>
      <c r="F120" s="58">
        <v>0</v>
      </c>
    </row>
    <row r="121" spans="1:6" ht="15" customHeight="1">
      <c r="A121" s="23">
        <f t="shared" si="2"/>
        <v>92</v>
      </c>
      <c r="B121" s="2" t="s">
        <v>67</v>
      </c>
      <c r="C121" s="6" t="s">
        <v>68</v>
      </c>
      <c r="D121" s="6"/>
      <c r="E121" s="5"/>
      <c r="F121" s="57">
        <f>F122</f>
        <v>4910</v>
      </c>
    </row>
    <row r="122" spans="1:6" ht="17.25" customHeight="1">
      <c r="A122" s="23">
        <f t="shared" si="2"/>
        <v>93</v>
      </c>
      <c r="B122" s="2" t="s">
        <v>23</v>
      </c>
      <c r="C122" s="6" t="s">
        <v>24</v>
      </c>
      <c r="D122" s="6" t="s">
        <v>0</v>
      </c>
      <c r="E122" s="5"/>
      <c r="F122" s="59">
        <f>F124+F126</f>
        <v>4910</v>
      </c>
    </row>
    <row r="123" spans="1:6" ht="57" customHeight="1">
      <c r="A123" s="23">
        <f t="shared" si="2"/>
        <v>94</v>
      </c>
      <c r="B123" s="39" t="s">
        <v>85</v>
      </c>
      <c r="C123" s="6" t="s">
        <v>24</v>
      </c>
      <c r="D123" s="6"/>
      <c r="E123" s="5"/>
      <c r="F123" s="57">
        <f>F124+F126</f>
        <v>4910</v>
      </c>
    </row>
    <row r="124" spans="1:6" ht="17.25" customHeight="1">
      <c r="A124" s="23">
        <f t="shared" si="2"/>
        <v>95</v>
      </c>
      <c r="B124" s="38" t="s">
        <v>58</v>
      </c>
      <c r="C124" s="8" t="s">
        <v>24</v>
      </c>
      <c r="D124" s="6" t="s">
        <v>116</v>
      </c>
      <c r="E124" s="7"/>
      <c r="F124" s="61">
        <f>F125</f>
        <v>3693</v>
      </c>
    </row>
    <row r="125" spans="1:6" ht="15" customHeight="1">
      <c r="A125" s="23">
        <f t="shared" si="2"/>
        <v>96</v>
      </c>
      <c r="B125" s="1" t="s">
        <v>47</v>
      </c>
      <c r="C125" s="8" t="s">
        <v>24</v>
      </c>
      <c r="D125" s="8" t="s">
        <v>116</v>
      </c>
      <c r="E125" s="7">
        <v>200</v>
      </c>
      <c r="F125" s="58">
        <f>2000+283+410+1000</f>
        <v>3693</v>
      </c>
    </row>
    <row r="126" spans="1:6" ht="15" customHeight="1">
      <c r="A126" s="23">
        <f t="shared" si="2"/>
        <v>97</v>
      </c>
      <c r="B126" s="2" t="s">
        <v>32</v>
      </c>
      <c r="C126" s="8" t="s">
        <v>24</v>
      </c>
      <c r="D126" s="6" t="s">
        <v>117</v>
      </c>
      <c r="E126" s="7"/>
      <c r="F126" s="58">
        <f>F127</f>
        <v>1217</v>
      </c>
    </row>
    <row r="127" spans="1:6" ht="15" customHeight="1">
      <c r="A127" s="23">
        <f t="shared" si="2"/>
        <v>98</v>
      </c>
      <c r="B127" s="1" t="s">
        <v>147</v>
      </c>
      <c r="C127" s="8" t="s">
        <v>24</v>
      </c>
      <c r="D127" s="8" t="s">
        <v>117</v>
      </c>
      <c r="E127" s="7">
        <v>200</v>
      </c>
      <c r="F127" s="58">
        <f>1500-283</f>
        <v>1217</v>
      </c>
    </row>
    <row r="128" spans="1:6" ht="15.75" customHeight="1">
      <c r="A128" s="23">
        <v>1</v>
      </c>
      <c r="B128" s="2" t="s">
        <v>126</v>
      </c>
      <c r="C128" s="6"/>
      <c r="D128" s="6"/>
      <c r="E128" s="5"/>
      <c r="F128" s="59">
        <f>F129</f>
        <v>0</v>
      </c>
    </row>
    <row r="129" spans="1:6" ht="15.75" customHeight="1">
      <c r="A129" s="23">
        <v>2</v>
      </c>
      <c r="B129" s="18" t="s">
        <v>51</v>
      </c>
      <c r="C129" s="19" t="s">
        <v>31</v>
      </c>
      <c r="D129" s="20"/>
      <c r="E129" s="21"/>
      <c r="F129" s="67">
        <f>F130</f>
        <v>0</v>
      </c>
    </row>
    <row r="130" spans="1:6" ht="15.75" customHeight="1">
      <c r="A130" s="23">
        <v>3</v>
      </c>
      <c r="B130" s="18" t="s">
        <v>41</v>
      </c>
      <c r="C130" s="19" t="s">
        <v>31</v>
      </c>
      <c r="D130" s="6"/>
      <c r="E130" s="21"/>
      <c r="F130" s="67">
        <f>F131</f>
        <v>0</v>
      </c>
    </row>
    <row r="131" spans="1:6" ht="25.5" customHeight="1">
      <c r="A131" s="23">
        <v>5</v>
      </c>
      <c r="B131" s="18" t="s">
        <v>86</v>
      </c>
      <c r="C131" s="19" t="s">
        <v>31</v>
      </c>
      <c r="D131" s="6" t="s">
        <v>118</v>
      </c>
      <c r="E131" s="21"/>
      <c r="F131" s="67">
        <f>F132+F133</f>
        <v>0</v>
      </c>
    </row>
    <row r="132" spans="1:8" ht="24" customHeight="1">
      <c r="A132" s="23">
        <v>6</v>
      </c>
      <c r="B132" s="1" t="s">
        <v>70</v>
      </c>
      <c r="C132" s="22" t="s">
        <v>31</v>
      </c>
      <c r="D132" s="8" t="s">
        <v>118</v>
      </c>
      <c r="E132" s="22" t="s">
        <v>74</v>
      </c>
      <c r="F132" s="68">
        <v>0</v>
      </c>
      <c r="H132" s="42"/>
    </row>
    <row r="133" spans="1:8" ht="24" customHeight="1" thickBot="1">
      <c r="A133" s="72"/>
      <c r="B133" s="1" t="s">
        <v>50</v>
      </c>
      <c r="C133" s="73" t="s">
        <v>31</v>
      </c>
      <c r="D133" s="8" t="s">
        <v>118</v>
      </c>
      <c r="E133" s="73" t="s">
        <v>135</v>
      </c>
      <c r="F133" s="74">
        <v>0</v>
      </c>
      <c r="H133" s="42"/>
    </row>
    <row r="134" spans="1:9" ht="15" customHeight="1" thickBot="1">
      <c r="A134" s="31"/>
      <c r="B134" s="32" t="s">
        <v>25</v>
      </c>
      <c r="C134" s="33" t="s">
        <v>0</v>
      </c>
      <c r="D134" s="33" t="s">
        <v>0</v>
      </c>
      <c r="E134" s="32"/>
      <c r="F134" s="69">
        <f>F9+F30+F128</f>
        <v>113428.20000000001</v>
      </c>
      <c r="H134" s="42"/>
      <c r="I134" s="56"/>
    </row>
    <row r="136" spans="2:6" ht="12.75">
      <c r="B136" s="11"/>
      <c r="F136" s="54"/>
    </row>
    <row r="137" ht="12.75" customHeight="1">
      <c r="F137" s="54"/>
    </row>
    <row r="138" ht="12.75">
      <c r="F138" s="55"/>
    </row>
    <row r="139" spans="4:7" ht="12.75">
      <c r="D139" s="82"/>
      <c r="F139" s="54"/>
      <c r="G139" s="76"/>
    </row>
    <row r="140" spans="6:7" ht="12.75">
      <c r="F140" s="78"/>
      <c r="G140" s="79"/>
    </row>
    <row r="141" spans="6:7" ht="12.75">
      <c r="F141" s="78"/>
      <c r="G141" s="80"/>
    </row>
    <row r="142" spans="6:7" ht="12.75">
      <c r="F142" s="81"/>
      <c r="G142" s="79"/>
    </row>
    <row r="143" spans="6:7" ht="12.75">
      <c r="F143" s="78"/>
      <c r="G143" s="80"/>
    </row>
    <row r="144" spans="6:7" ht="12.75">
      <c r="F144" s="78"/>
      <c r="G144" s="80"/>
    </row>
    <row r="145" spans="6:7" ht="12.75">
      <c r="F145" s="78"/>
      <c r="G145" s="79"/>
    </row>
  </sheetData>
  <sheetProtection/>
  <mergeCells count="3">
    <mergeCell ref="B6:F6"/>
    <mergeCell ref="A1:F1"/>
    <mergeCell ref="B4:F4"/>
  </mergeCells>
  <printOptions/>
  <pageMargins left="0.03937007874015748" right="0.03937007874015748" top="0.35433070866141736" bottom="0.35433070866141736" header="0.31496062992125984" footer="0.31496062992125984"/>
  <pageSetup horizontalDpi="600" verticalDpi="600" orientation="portrait" paperSize="9" scale="62" r:id="rId1"/>
  <rowBreaks count="1" manualBreakCount="1">
    <brk id="63"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2021-06-22T09:36:00Z</cp:lastPrinted>
  <dcterms:created xsi:type="dcterms:W3CDTF">2013-01-29T06:46:52Z</dcterms:created>
  <dcterms:modified xsi:type="dcterms:W3CDTF">2021-06-22T09:36:03Z</dcterms:modified>
  <cp:category/>
  <cp:version/>
  <cp:contentType/>
  <cp:contentStatus/>
</cp:coreProperties>
</file>